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X:\VEREJNE ZAKAZKY\odevzdane\2021\VZ210487 - 15.10. - ZCU - Výpočetní technika (III.) 139 - 2021\Dodatek smlouvy\"/>
    </mc:Choice>
  </mc:AlternateContent>
  <xr:revisionPtr revIDLastSave="0" documentId="13_ncr:201_{2F56240B-1E7F-4B85-BBA2-85001B1DC100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technika'!$B$1:$T$17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S8" i="1"/>
  <c r="T8" i="1"/>
  <c r="P7" i="1"/>
  <c r="P8" i="1"/>
  <c r="Q11" i="1" l="1"/>
  <c r="R11" i="1" l="1"/>
</calcChain>
</file>

<file path=xl/sharedStrings.xml><?xml version="1.0" encoding="utf-8"?>
<sst xmlns="http://schemas.openxmlformats.org/spreadsheetml/2006/main" count="48" uniqueCount="46">
  <si>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</si>
  <si>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</si>
  <si>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</si>
  <si>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</si>
  <si>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</si>
  <si>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</si>
  <si>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</si>
  <si>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</si>
  <si>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</si>
  <si>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</si>
  <si>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</si>
  <si>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</si>
  <si>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30231000-7 - Počítačové monitory a konzoly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</si>
  <si>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</si>
  <si>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</si>
  <si>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</si>
  <si>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</si>
  <si>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</si>
  <si>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</si>
  <si>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</si>
  <si>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</si>
  <si>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</si>
  <si>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</si>
  <si>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</si>
  <si>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</si>
  <si>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</si>
  <si>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</si>
  <si>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</si>
  <si>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</si>
  <si>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</si>
  <si>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</si>
  <si>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Počítač včetně klávesnice a myši</t>
  </si>
  <si>
    <t>Záruka na zboží min. 48 měsíců, servis NBD on site.</t>
  </si>
  <si>
    <t>Záruka na zboží min. 36 měsíců.</t>
  </si>
  <si>
    <t>Ing. Kateřina Dobrá,
Tel.: 727 841 192,
37763 1031,
E-mail: dobrak@rek.zcu.cz</t>
  </si>
  <si>
    <t>Univerzitní 8, 
301 00 Plzeň,
Rektorát - Útvar prorektora pro internacionalizaci,
místnost UR 412</t>
  </si>
  <si>
    <t>Výkon procesoru v Passmark CPU více než 11 000 bodů (platné ke dni 28.1.2021), minimálně 4 jádra.
Operační paměť typu DDR4 minimálně 8 GB.
Grafická karta integrovaná v CPU.
SSD disk o kapacitě minimálně 512 GB.
Minimálně 6 USB portů, z toho minimálně 4 USB 3.0 porty.
Minimálně 4x slot na RAM.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48 měsíců, servis NBD on site.</t>
  </si>
  <si>
    <t>Monitor LCD 24" 16:10</t>
  </si>
  <si>
    <t>Velikost úhlopříčky 24", rozlišení WUXGA (min. 1920x1200).
Rozhraní DVI nebo displayport, USB hub.
Jas min. 300 cd/m2.
Typ panelu IPS. 
Displayport kabel musí byt součástí dodávky.
Záruka min. 3 roky záruka.</t>
  </si>
  <si>
    <t xml:space="preserve">Příloha č. 2 Kupní smlouvy - technická specifikace
Výpočetní technika (III.) 139 - 2021 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</si>
  <si>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</si>
  <si>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</si>
  <si>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Lenovo ThinkVision T25d-10 (61DBMAT1EU), záruka 36 měsíců</t>
  </si>
  <si>
    <t>https://www.lenovo.com/ph/en/monitors/t25d-10/#</t>
  </si>
  <si>
    <t>ASUS ExpertCenter D900SA/i5-10500 (6C/12T)/8GB/512GB SSD/TPM/CR+SMR/W10P/Black (D900SA-510500018R) + Dell klávesnice se čteckou Smart karet KB-813 (čipových karet) (580-18352), záruka 48 měsíců NBD onsite</t>
  </si>
  <si>
    <t>https://www.asus.com/Displays-Desktops/Tower-PCs/ExpertCenter/ExpertCenter-D9-SFF-D900SA/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</si>
</sst>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3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9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Border="1"/>
    <xf numFmtId="0" fontId="8" fillId="0" borderId="0" xfId="0" applyFont="1" applyAlignment="1">
      <alignment vertical="center" wrapText="1"/>
    </xf>
    <xf numFmtId="0" fontId="0" fillId="0" borderId="0" xfId="0" applyFill="1" applyBorder="1"/>
    <xf numFmtId="0" fontId="11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left" vertical="center" wrapText="1"/>
    </xf>
    <xf numFmtId="0" fontId="1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1" fillId="6" borderId="14" xfId="0" applyFont="1" applyFill="1" applyBorder="1" applyAlignment="1">
      <alignment horizontal="left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164" fontId="9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9" fillId="4" borderId="17" xfId="0" applyFont="1" applyFill="1" applyBorder="1" applyAlignment="1" applyProtection="1">
      <alignment horizontal="left" vertical="center" wrapText="1" indent="1"/>
      <protection locked="0"/>
    </xf>
    <xf numFmtId="0" fontId="9" fillId="4" borderId="17" xfId="0" applyFont="1" applyFill="1" applyBorder="1" applyAlignment="1" applyProtection="1">
      <alignment horizontal="center" vertical="center" wrapText="1"/>
      <protection locked="0"/>
    </xf>
    <xf numFmtId="0" fontId="9" fillId="4" borderId="14" xfId="0" applyFont="1" applyFill="1" applyBorder="1" applyAlignment="1" applyProtection="1">
      <alignment horizontal="left" vertical="center" wrapText="1" indent="1"/>
      <protection locked="0"/>
    </xf>
    <xf numFmtId="0" fontId="9" fillId="4" borderId="14" xfId="0" applyFont="1" applyFill="1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8" fillId="0" borderId="0" xfId="2" applyFont="1" applyAlignment="1">
      <alignment horizontal="left" vertical="center" wrapText="1"/>
    </xf>
    <xf numFmtId="164" fontId="6" fillId="0" borderId="10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131792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157319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45276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131792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157319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45276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131792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157319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131792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157319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45276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417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131792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157319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45276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431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131792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157319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45276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45276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47957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9404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131793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157319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D6" zoomScale="90" zoomScaleNormal="90" workbookViewId="0">
      <selection activeCell="F7" sqref="F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42.7109375" style="1" customWidth="1"/>
    <col min="7" max="7" width="29.7109375" style="4" bestFit="1" customWidth="1"/>
    <col min="8" max="8" width="21" style="4" customWidth="1"/>
    <col min="9" max="9" width="21.7109375" style="4" customWidth="1"/>
    <col min="10" max="10" width="16.28515625" style="1" customWidth="1"/>
    <col min="11" max="11" width="27.42578125" style="5" hidden="1" customWidth="1"/>
    <col min="12" max="12" width="32.42578125" style="5" customWidth="1"/>
    <col min="13" max="13" width="31.42578125" style="5" customWidth="1"/>
    <col min="14" max="14" width="52.5703125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7" style="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90" t="s">
        <v>39</v>
      </c>
      <c r="C1" s="91"/>
      <c r="D1" s="91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8"/>
      <c r="E3" s="68"/>
      <c r="F3" s="6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8"/>
      <c r="E4" s="68"/>
      <c r="F4" s="68"/>
      <c r="G4" s="68"/>
      <c r="H4" s="6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92" t="s">
        <v>2</v>
      </c>
      <c r="H5" s="93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40</v>
      </c>
      <c r="I6" s="40" t="s">
        <v>16</v>
      </c>
      <c r="J6" s="39" t="s">
        <v>17</v>
      </c>
      <c r="K6" s="39" t="s">
        <v>30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69" t="s">
        <v>7</v>
      </c>
      <c r="T6" s="44" t="s">
        <v>8</v>
      </c>
      <c r="U6" s="41" t="s">
        <v>22</v>
      </c>
      <c r="V6" s="41" t="s">
        <v>23</v>
      </c>
    </row>
    <row r="7" spans="1:22" ht="357" customHeight="1" thickTop="1" x14ac:dyDescent="0.25">
      <c r="A7" s="20"/>
      <c r="B7" s="56">
        <v>1</v>
      </c>
      <c r="C7" s="57" t="s">
        <v>31</v>
      </c>
      <c r="D7" s="58">
        <v>1</v>
      </c>
      <c r="E7" s="59" t="s">
        <v>29</v>
      </c>
      <c r="F7" s="60" t="s">
        <v>36</v>
      </c>
      <c r="G7" s="72" t="s">
        <v>44</v>
      </c>
      <c r="H7" s="73" t="s">
        <v>45</v>
      </c>
      <c r="I7" s="94" t="s">
        <v>26</v>
      </c>
      <c r="J7" s="76" t="s">
        <v>27</v>
      </c>
      <c r="K7" s="96"/>
      <c r="L7" s="61" t="s">
        <v>32</v>
      </c>
      <c r="M7" s="78" t="s">
        <v>34</v>
      </c>
      <c r="N7" s="78" t="s">
        <v>35</v>
      </c>
      <c r="O7" s="88">
        <v>60</v>
      </c>
      <c r="P7" s="62">
        <f>D7*Q7</f>
        <v>17000</v>
      </c>
      <c r="Q7" s="63">
        <v>17000</v>
      </c>
      <c r="R7" s="70">
        <v>14728</v>
      </c>
      <c r="S7" s="64">
        <f>D7*R7</f>
        <v>14728</v>
      </c>
      <c r="T7" s="65" t="str">
        <f t="shared" ref="T7:T8" si="0">IF(ISNUMBER(R7), IF(R7&gt;Q7,"NEVYHOVUJE","VYHOVUJE")," ")</f>
        <v>VYHOVUJE</v>
      </c>
      <c r="U7" s="76"/>
      <c r="V7" s="59" t="s">
        <v>11</v>
      </c>
    </row>
    <row r="8" spans="1:22" ht="148.5" customHeight="1" thickBot="1" x14ac:dyDescent="0.3">
      <c r="A8" s="20"/>
      <c r="B8" s="48">
        <v>2</v>
      </c>
      <c r="C8" s="49" t="s">
        <v>37</v>
      </c>
      <c r="D8" s="50">
        <v>1</v>
      </c>
      <c r="E8" s="51" t="s">
        <v>29</v>
      </c>
      <c r="F8" s="66" t="s">
        <v>38</v>
      </c>
      <c r="G8" s="74" t="s">
        <v>42</v>
      </c>
      <c r="H8" s="75" t="s">
        <v>43</v>
      </c>
      <c r="I8" s="95"/>
      <c r="J8" s="77"/>
      <c r="K8" s="97"/>
      <c r="L8" s="67" t="s">
        <v>33</v>
      </c>
      <c r="M8" s="79"/>
      <c r="N8" s="79"/>
      <c r="O8" s="89"/>
      <c r="P8" s="52">
        <f>D8*Q8</f>
        <v>6500</v>
      </c>
      <c r="Q8" s="53">
        <v>6500</v>
      </c>
      <c r="R8" s="71">
        <v>5826</v>
      </c>
      <c r="S8" s="54">
        <f>D8*R8</f>
        <v>5826</v>
      </c>
      <c r="T8" s="55" t="str">
        <f t="shared" si="0"/>
        <v>VYHOVUJE</v>
      </c>
      <c r="U8" s="77"/>
      <c r="V8" s="51" t="s">
        <v>12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82.9" customHeight="1" thickTop="1" thickBot="1" x14ac:dyDescent="0.3">
      <c r="B10" s="84" t="s">
        <v>28</v>
      </c>
      <c r="C10" s="84"/>
      <c r="D10" s="84"/>
      <c r="E10" s="84"/>
      <c r="F10" s="84"/>
      <c r="G10" s="84"/>
      <c r="H10" s="84"/>
      <c r="I10" s="84"/>
      <c r="J10" s="21"/>
      <c r="K10" s="21"/>
      <c r="L10" s="7"/>
      <c r="M10" s="7"/>
      <c r="N10" s="7"/>
      <c r="O10" s="22"/>
      <c r="P10" s="22"/>
      <c r="Q10" s="23" t="s">
        <v>9</v>
      </c>
      <c r="R10" s="85" t="s">
        <v>10</v>
      </c>
      <c r="S10" s="86"/>
      <c r="T10" s="87"/>
      <c r="U10" s="24"/>
      <c r="V10" s="25"/>
    </row>
    <row r="11" spans="1:22" ht="43.15" customHeight="1" thickTop="1" thickBot="1" x14ac:dyDescent="0.3">
      <c r="B11" s="80" t="s">
        <v>41</v>
      </c>
      <c r="C11" s="80"/>
      <c r="D11" s="80"/>
      <c r="E11" s="80"/>
      <c r="F11" s="80"/>
      <c r="G11" s="80"/>
      <c r="I11" s="26"/>
      <c r="L11" s="9"/>
      <c r="M11" s="9"/>
      <c r="N11" s="9"/>
      <c r="O11" s="27"/>
      <c r="P11" s="27"/>
      <c r="Q11" s="28">
        <f>SUM(P7:P8)</f>
        <v>23500</v>
      </c>
      <c r="R11" s="81">
        <f>SUM(S7:S8)</f>
        <v>20554</v>
      </c>
      <c r="S11" s="82"/>
      <c r="T11" s="83"/>
    </row>
    <row r="12" spans="1:22" ht="15.75" thickTop="1" x14ac:dyDescent="0.25">
      <c r="H12" s="68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7"/>
      <c r="C13" s="47"/>
      <c r="D13" s="47"/>
      <c r="E13" s="47"/>
      <c r="F13" s="47"/>
      <c r="G13" s="68"/>
      <c r="H13" s="68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68"/>
      <c r="H14" s="6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7"/>
      <c r="C15" s="47"/>
      <c r="D15" s="47"/>
      <c r="E15" s="47"/>
      <c r="F15" s="47"/>
      <c r="G15" s="68"/>
      <c r="H15" s="6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8"/>
      <c r="H16" s="6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8"/>
      <c r="H18" s="6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8"/>
      <c r="H19" s="6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8"/>
      <c r="H20" s="6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8"/>
      <c r="H21" s="6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8"/>
      <c r="H22" s="6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8"/>
      <c r="H23" s="6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8"/>
      <c r="H24" s="6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8"/>
      <c r="H25" s="6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8"/>
      <c r="H26" s="6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8"/>
      <c r="H27" s="6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8"/>
      <c r="H28" s="6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8"/>
      <c r="H29" s="6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8"/>
      <c r="H30" s="6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8"/>
      <c r="H31" s="6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8"/>
      <c r="H32" s="6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8"/>
      <c r="H33" s="6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8"/>
      <c r="H34" s="6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8"/>
      <c r="H35" s="6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8"/>
      <c r="H36" s="6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8"/>
      <c r="H37" s="6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8"/>
      <c r="H38" s="6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8"/>
      <c r="H39" s="6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8"/>
      <c r="H40" s="6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8"/>
      <c r="H41" s="6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8"/>
      <c r="H42" s="6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8"/>
      <c r="H43" s="6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8"/>
      <c r="H44" s="6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8"/>
      <c r="H45" s="6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8"/>
      <c r="H46" s="6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8"/>
      <c r="H47" s="6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8"/>
      <c r="H48" s="6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8"/>
      <c r="H49" s="6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8"/>
      <c r="H50" s="6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8"/>
      <c r="H51" s="6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8"/>
      <c r="H52" s="6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8"/>
      <c r="H53" s="6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8"/>
      <c r="H54" s="6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8"/>
      <c r="H55" s="6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8"/>
      <c r="H56" s="6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8"/>
      <c r="H57" s="6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8"/>
      <c r="H58" s="6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8"/>
      <c r="H59" s="6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8"/>
      <c r="H60" s="6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8"/>
      <c r="H61" s="6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8"/>
      <c r="H62" s="6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8"/>
      <c r="H63" s="6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8"/>
      <c r="H64" s="6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8"/>
      <c r="H65" s="6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8"/>
      <c r="H66" s="6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8"/>
      <c r="H67" s="6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8"/>
      <c r="H68" s="6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8"/>
      <c r="H69" s="6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8"/>
      <c r="H70" s="6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8"/>
      <c r="H71" s="6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8"/>
      <c r="H72" s="6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8"/>
      <c r="H73" s="6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8"/>
      <c r="H74" s="6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8"/>
      <c r="H75" s="6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8"/>
      <c r="H76" s="6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8"/>
      <c r="H77" s="6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8"/>
      <c r="H78" s="6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8"/>
      <c r="H79" s="6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8"/>
      <c r="H80" s="6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8"/>
      <c r="H81" s="6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8"/>
      <c r="H82" s="6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8"/>
      <c r="H83" s="6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8"/>
      <c r="H84" s="6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8"/>
      <c r="H85" s="6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8"/>
      <c r="H86" s="6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8"/>
      <c r="H87" s="6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8"/>
      <c r="H88" s="6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8"/>
      <c r="H89" s="6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8"/>
      <c r="H90" s="6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8"/>
      <c r="H91" s="6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8"/>
      <c r="H92" s="6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8"/>
      <c r="H93" s="6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8"/>
      <c r="H94" s="6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8"/>
      <c r="H95" s="6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8"/>
      <c r="H96" s="6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8"/>
      <c r="H97" s="68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ys/n6qZr8a9RfHMV+VtRTudLEtxg2lxcLOhaaSZkIw5S5QDO0E7oTwkvjbP7Io/6JOn4TODw14dFce/RJ+rnqA==" saltValue="ncsEr3CDNuOGbpXFl1hX+A==" spinCount="100000" sheet="1" objects="1" scenarios="1"/>
  <mergeCells count="13">
    <mergeCell ref="B1:D1"/>
    <mergeCell ref="G5:H5"/>
    <mergeCell ref="I7:I8"/>
    <mergeCell ref="J7:J8"/>
    <mergeCell ref="K7:K8"/>
    <mergeCell ref="U7:U8"/>
    <mergeCell ref="M7:M8"/>
    <mergeCell ref="N7:N8"/>
    <mergeCell ref="B11:G11"/>
    <mergeCell ref="R11:T11"/>
    <mergeCell ref="B10:I10"/>
    <mergeCell ref="R10:T10"/>
    <mergeCell ref="O7:O8"/>
  </mergeCells>
  <conditionalFormatting sqref="D7:D8 B7:B8">
    <cfRule type="containsBlanks" dxfId="7" priority="52">
      <formula>LEN(TRIM(B7))=0</formula>
    </cfRule>
  </conditionalFormatting>
  <conditionalFormatting sqref="B7:B8">
    <cfRule type="cellIs" dxfId="6" priority="49" operator="greaterThanOrEqual">
      <formula>1</formula>
    </cfRule>
  </conditionalFormatting>
  <conditionalFormatting sqref="T7:T8">
    <cfRule type="cellIs" dxfId="5" priority="36" operator="equal">
      <formula>"VYHOVUJE"</formula>
    </cfRule>
  </conditionalFormatting>
  <conditionalFormatting sqref="T7:T8">
    <cfRule type="cellIs" dxfId="4" priority="35" operator="equal">
      <formula>"NEVYHOVUJE"</formula>
    </cfRule>
  </conditionalFormatting>
  <conditionalFormatting sqref="G7:G8 R7:R8">
    <cfRule type="containsBlanks" dxfId="3" priority="29">
      <formula>LEN(TRIM(G7))=0</formula>
    </cfRule>
  </conditionalFormatting>
  <conditionalFormatting sqref="G7:G8 R7:R8">
    <cfRule type="notContainsBlanks" dxfId="2" priority="27">
      <formula>LEN(TRIM(G7))&gt;0</formula>
    </cfRule>
  </conditionalFormatting>
  <conditionalFormatting sqref="G7:G8 R7:R8">
    <cfRule type="notContainsBlanks" dxfId="1" priority="26">
      <formula>LEN(TRIM(G7))&gt;0</formula>
    </cfRule>
  </conditionalFormatting>
  <conditionalFormatting sqref="G7:G8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0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RQelGJbhtxZl6fUuNMUT0y2lBTCSxeeHIHvWQG1JPTk=</DigestValue>
    </Reference>
    <Reference Type="http://www.w3.org/2000/09/xmldsig#Object" URI="#idOfficeObject">
      <DigestMethod Algorithm="http://www.w3.org/2001/04/xmlenc#sha256"/>
      <DigestValue>Utml5aXoCJBRQ/bcCJxluWFNVSIhNipQOgSp34ebmVQ=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B1qgoE4UKh0FscKeVEDV/DPVd3l/AZXOIcktLKZ+ONI=</DigestValue>
    </Reference>
  </SignedInfo>
  <SignatureValue>fScI4roKTnC1W5ytTZiTv577nGfd47Mu+8JJ/KbwVrrhCCE1ZIDya+X9xzSU1OCh6pPP+6ddAtyd
iVJLe+sGdtQRM9t+YVse+eAttfmp9Ckv3Y3dUyiOANp/Wyr0zXHKYqX8D5Oe2c0o9tbZL61naJRP
KiLHR5wkuEnM/cN4/MX91FgyFcnz/5rrnRkwr1SnC+eZ+2birYEm9lojuvGLgEun9vtVRS2vvMKF
2d6zwlFdJEMZ8SyxnQ7M+mTcy2caH/OdcOPwO4scg1Zi2znAAyAWGLqJQqH7wRQFwdB+sBi7ojOT
ROl3M0wLvTbo5KcV2c54CkbKx0J+mG4qmxOqAg==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YH+PCgEmlO0RpepcIAWyrRL8pv/gTLBCwXe4tzrjEp0=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drawing1.xml?ContentType=application/vnd.openxmlformats-officedocument.drawing+xml">
        <DigestMethod Algorithm="http://www.w3.org/2001/04/xmlenc#sha256"/>
        <DigestValue>WMuCnzTaZNe6lQt6M/9cc5PGDcZODspiA52oqRdBvUg=</DigestValue>
      </Reference>
      <Reference URI="/xl/media/image1.jpg?ContentType=image/jpeg">
        <DigestMethod Algorithm="http://www.w3.org/2001/04/xmlenc#sha256"/>
        <DigestValue>6t6dkzC0thuQH3a0kPsPnLkz81p3bm6jx5GsrNKLZ0g=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xXmYUnNEKMggSW9Ol3xUsJK2Fdj7DUSBYBI2R4juAhk=</DigestValue>
      </Reference>
      <Reference URI="/xl/sharedStrings.xml?ContentType=application/vnd.openxmlformats-officedocument.spreadsheetml.sharedStrings+xml">
        <DigestMethod Algorithm="http://www.w3.org/2001/04/xmlenc#sha256"/>
        <DigestValue>QZoslIo6Ww6X0H5qFajw9l8jh9SoQD54LQV09q/Q+Vg=</DigestValue>
      </Reference>
      <Reference URI="/xl/styles.xml?ContentType=application/vnd.openxmlformats-officedocument.spreadsheetml.styles+xml">
        <DigestMethod Algorithm="http://www.w3.org/2001/04/xmlenc#sha256"/>
        <DigestValue>kwj/ZNhWUTL3ahdM1Ru5WpMoIq7uYrGk0m850bZkscA=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PNvTjFHEjgdlK0TQSdnvIK8885nBtvGzIlNww4QdgHs=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70+twtp/xk50HU45Z/nv+DtfGPj52o1jKj1DgjjcRWY=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2022-01-03T14:44:32Z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16.0.14701/23</OfficeVersion>
          <ApplicationVersion>16.0.14701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2022-01-03T14:44:32Z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2021-09-13T11:42:33Z</cp:lastPrinted>
  <dcterms:created xsi:type="dcterms:W3CDTF">2014-03-05T12:43:32Z</dcterms:created>
  <dcterms:modified xsi:type="dcterms:W3CDTF">2022-01-03T14:38:48Z</dcterms:modified>
</cp:coreProperties>
</file>